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o365700280.sharepoint.com/sites/blastshopteam/Shared Documents/Brochures/ABRA/"/>
    </mc:Choice>
  </mc:AlternateContent>
  <xr:revisionPtr revIDLastSave="18" documentId="8_{0615516A-8F60-49E2-B98A-47AC90DEC5A0}" xr6:coauthVersionLast="47" xr6:coauthVersionMax="47" xr10:uidLastSave="{E6B949CF-1077-4E72-9D4B-743866802A14}"/>
  <bookViews>
    <workbookView xWindow="-110" yWindow="-110" windowWidth="38620" windowHeight="21100" xr2:uid="{CE273896-D9A5-4450-B1A4-0A38FF74C72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D21" i="1"/>
  <c r="C21" i="1"/>
  <c r="B21" i="1"/>
  <c r="B16" i="1"/>
  <c r="B7" i="1"/>
  <c r="D22" i="1" l="1"/>
  <c r="D25" i="1" s="1"/>
  <c r="B22" i="1"/>
  <c r="B25" i="1" s="1"/>
  <c r="C22" i="1"/>
  <c r="C25" i="1" s="1"/>
  <c r="D26" i="1"/>
  <c r="B26" i="1"/>
  <c r="C26" i="1"/>
  <c r="D27" i="1" l="1"/>
  <c r="C27" i="1"/>
  <c r="B27" i="1"/>
</calcChain>
</file>

<file path=xl/sharedStrings.xml><?xml version="1.0" encoding="utf-8"?>
<sst xmlns="http://schemas.openxmlformats.org/spreadsheetml/2006/main" count="22" uniqueCount="22">
  <si>
    <t>Jobs per week</t>
  </si>
  <si>
    <t>Time taken to blast a memorial</t>
  </si>
  <si>
    <t>So if you spend that time on other work…</t>
  </si>
  <si>
    <t>Hourly rate of mason who sandblasts</t>
  </si>
  <si>
    <t>Chargeable rate of mason</t>
  </si>
  <si>
    <t>Current cost of ABRA Table</t>
  </si>
  <si>
    <t>Current cost of manual sandblaster</t>
  </si>
  <si>
    <t>Assumptions</t>
  </si>
  <si>
    <t>Hours per week</t>
  </si>
  <si>
    <t>Employer pension contribution</t>
  </si>
  <si>
    <t>Employer NI rate</t>
  </si>
  <si>
    <t>Effective time (holidays/coffee breaks etc)</t>
  </si>
  <si>
    <t>Actual cost to business / hour</t>
  </si>
  <si>
    <t>Cost to blast each memorial</t>
  </si>
  <si>
    <t>Years time</t>
  </si>
  <si>
    <t>Automatic</t>
  </si>
  <si>
    <t>Manual</t>
  </si>
  <si>
    <t>Direct Savings</t>
  </si>
  <si>
    <t>Extra Income</t>
  </si>
  <si>
    <t>Net Savings</t>
  </si>
  <si>
    <t>Time taken to load existing or new cabinet use 0 if you are blasting with a dustless</t>
  </si>
  <si>
    <t>Fill Out Your Information in the Green cells below - The calculator will work out your net savings and extra income generated whilst the automatic blaster is running.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</si>
</sst>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"/>
    <numFmt numFmtId="165" formatCode="0.0%"/>
    <numFmt numFmtId="166" formatCode="[$£]#,##0.00"/>
    <numFmt numFmtId="167" formatCode="[$£-452]#,##0;[Red]\-[$£-452]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9C57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61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6" fillId="0" borderId="0" xfId="0" applyFont="1"/>
    <xf numFmtId="9" fontId="0" fillId="0" borderId="0" xfId="1" applyFont="1"/>
    <xf numFmtId="165" fontId="0" fillId="0" borderId="0" xfId="1" applyNumberFormat="1" applyFont="1"/>
    <xf numFmtId="166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/>
    <xf numFmtId="0" fontId="7" fillId="2" borderId="0" xfId="2" applyFont="1"/>
    <xf numFmtId="167" fontId="7" fillId="2" borderId="0" xfId="2" applyNumberFormat="1" applyFont="1"/>
    <xf numFmtId="164" fontId="5" fillId="3" borderId="0" xfId="3" applyNumberFormat="1" applyFont="1" applyProtection="1"/>
    <xf numFmtId="0" fontId="6" fillId="0" borderId="0" xfId="0" applyFont="1" applyProtection="1">
      <protection locked="0"/>
    </xf>
    <xf numFmtId="0" fontId="5" fillId="4" borderId="0" xfId="3" applyFont="1" applyFill="1" applyProtection="1">
      <protection locked="0"/>
    </xf>
    <xf numFmtId="164" fontId="5" fillId="4" borderId="0" xfId="3" applyNumberFormat="1" applyFont="1" applyFill="1" applyProtection="1">
      <protection locked="0"/>
    </xf>
  </cellXfs>
  <cellStyles count="4">
    <cellStyle name="Good" xfId="2" builtinId="26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o365700280.sharepoint.com/sites/blastshopteam/Shared%20Documents/Brochures/ABRA/Automatic%20Blasting%20-%20Return%20on%20investment.xlsx" TargetMode="External"/><Relationship Id="rId1" Type="http://schemas.openxmlformats.org/officeDocument/2006/relationships/externalLinkPath" Target="Automatic%20Blasting%20-%20Return%20on%20inve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3"/>
      <sheetName val="Sheet1"/>
      <sheetName val="Sheet4"/>
      <sheetName val="Sheet2"/>
    </sheetNames>
    <sheetDataSet>
      <sheetData sheetId="0" refreshError="1"/>
      <sheetData sheetId="1">
        <row r="2">
          <cell r="C2">
            <v>25</v>
          </cell>
        </row>
        <row r="6">
          <cell r="C6">
            <v>55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8941-A2DD-4D7B-848B-E5EFBC9738EF}">
  <dimension ref="A1:D27"/>
  <sheetViews>
    <sheetView tabSelected="1" workbookViewId="0">
      <selection activeCell="B7" sqref="B7"/>
    </sheetView>
  </sheetViews>
  <sheetFormatPr defaultRowHeight="14.5" x14ac:dyDescent="0.35"/>
  <cols>
    <col min="1" max="1" width="90" customWidth="1"/>
    <col min="2" max="2" width="13.54296875" customWidth="1"/>
    <col min="3" max="3" width="9.26953125" bestFit="1" customWidth="1"/>
    <col min="4" max="4" width="14.6328125" customWidth="1"/>
  </cols>
  <sheetData>
    <row r="1" spans="1:2" x14ac:dyDescent="0.35">
      <c r="B1" t="s">
        <v>21</v>
      </c>
    </row>
    <row r="2" spans="1:2" ht="18.5" x14ac:dyDescent="0.45">
      <c r="A2" s="1" t="s">
        <v>0</v>
      </c>
      <c r="B2" s="14">
        <v>10</v>
      </c>
    </row>
    <row r="3" spans="1:2" ht="18.5" x14ac:dyDescent="0.45">
      <c r="A3" s="1" t="s">
        <v>1</v>
      </c>
      <c r="B3" s="14">
        <f>[1]Sheet1!C2</f>
        <v>25</v>
      </c>
    </row>
    <row r="4" spans="1:2" ht="18.5" x14ac:dyDescent="0.45">
      <c r="A4" s="1" t="s">
        <v>20</v>
      </c>
      <c r="B4" s="14">
        <v>0</v>
      </c>
    </row>
    <row r="5" spans="1:2" ht="18.5" x14ac:dyDescent="0.45">
      <c r="A5" s="1" t="s">
        <v>2</v>
      </c>
      <c r="B5" s="13"/>
    </row>
    <row r="6" spans="1:2" ht="18.5" x14ac:dyDescent="0.45">
      <c r="A6" s="1" t="s">
        <v>3</v>
      </c>
      <c r="B6" s="15">
        <v>15</v>
      </c>
    </row>
    <row r="7" spans="1:2" ht="18.5" x14ac:dyDescent="0.45">
      <c r="A7" s="1" t="s">
        <v>4</v>
      </c>
      <c r="B7" s="15">
        <f>[1]Sheet1!C6</f>
        <v>55</v>
      </c>
    </row>
    <row r="8" spans="1:2" ht="18.5" x14ac:dyDescent="0.45">
      <c r="A8" s="1" t="s">
        <v>5</v>
      </c>
      <c r="B8" s="12">
        <v>27000</v>
      </c>
    </row>
    <row r="9" spans="1:2" ht="18.5" x14ac:dyDescent="0.45">
      <c r="A9" s="1" t="s">
        <v>6</v>
      </c>
      <c r="B9" s="12">
        <v>10000</v>
      </c>
    </row>
    <row r="11" spans="1:2" ht="18.5" x14ac:dyDescent="0.45">
      <c r="A11" s="1" t="s">
        <v>7</v>
      </c>
    </row>
    <row r="12" spans="1:2" x14ac:dyDescent="0.35">
      <c r="A12" t="s">
        <v>8</v>
      </c>
      <c r="B12">
        <v>37.5</v>
      </c>
    </row>
    <row r="13" spans="1:2" x14ac:dyDescent="0.35">
      <c r="A13" t="s">
        <v>9</v>
      </c>
      <c r="B13" s="3">
        <v>0.03</v>
      </c>
    </row>
    <row r="14" spans="1:2" x14ac:dyDescent="0.35">
      <c r="A14" t="s">
        <v>10</v>
      </c>
      <c r="B14" s="4">
        <v>0.13800000000000001</v>
      </c>
    </row>
    <row r="15" spans="1:2" x14ac:dyDescent="0.35">
      <c r="A15" t="s">
        <v>11</v>
      </c>
      <c r="B15" s="3">
        <v>0.8</v>
      </c>
    </row>
    <row r="16" spans="1:2" x14ac:dyDescent="0.35">
      <c r="A16" t="s">
        <v>12</v>
      </c>
      <c r="B16" s="5">
        <f>((B6*B12*(1+B13))+(((B6*B12)-120)*B14))/B15/B12</f>
        <v>21.348000000000003</v>
      </c>
    </row>
    <row r="19" spans="1:4" ht="18.5" x14ac:dyDescent="0.45">
      <c r="A19" s="1" t="s">
        <v>13</v>
      </c>
    </row>
    <row r="20" spans="1:4" ht="18.5" x14ac:dyDescent="0.45">
      <c r="A20" s="6" t="s">
        <v>14</v>
      </c>
      <c r="B20" s="6">
        <v>4</v>
      </c>
      <c r="C20" s="6">
        <v>6</v>
      </c>
      <c r="D20" s="6">
        <v>8</v>
      </c>
    </row>
    <row r="21" spans="1:4" ht="18.5" x14ac:dyDescent="0.45">
      <c r="A21" s="7" t="s">
        <v>15</v>
      </c>
      <c r="B21" s="8">
        <f>$B8/($B2*50*B$20)</f>
        <v>13.5</v>
      </c>
      <c r="C21" s="8">
        <f>$B8/($B2*50*C$20)</f>
        <v>9</v>
      </c>
      <c r="D21" s="8">
        <f>$B8/($B2*50*D$20)</f>
        <v>6.75</v>
      </c>
    </row>
    <row r="22" spans="1:4" ht="18.5" x14ac:dyDescent="0.45">
      <c r="A22" s="7" t="s">
        <v>16</v>
      </c>
      <c r="B22" s="8">
        <f>(($B$3+$B$4)/60)*$B$16+$B9/(B20*50*$B2)</f>
        <v>13.895000000000001</v>
      </c>
      <c r="C22" s="8">
        <f>(($B$3+$B$4)/60)*$B$16+$B9/(C20*50*$B2)</f>
        <v>12.228333333333335</v>
      </c>
      <c r="D22" s="8">
        <f>(($B$3+$B$4)/60)*$B$16+$B9/(D20*50*$B2)</f>
        <v>11.395000000000001</v>
      </c>
    </row>
    <row r="25" spans="1:4" ht="18.5" x14ac:dyDescent="0.45">
      <c r="A25" s="2" t="s">
        <v>17</v>
      </c>
      <c r="B25" s="9">
        <f>(B22*$B2*50*B20)-(B21*$B2*50*B20)</f>
        <v>790.00000000000364</v>
      </c>
      <c r="C25" s="9">
        <f>(C22*$B2*50*C20)-(C21*$B2*50*C20)</f>
        <v>9685.0000000000073</v>
      </c>
      <c r="D25" s="9">
        <f>(D22*$B2*50*D20)-(D21*$B2*50*D20)</f>
        <v>18580.000000000007</v>
      </c>
    </row>
    <row r="26" spans="1:4" ht="18.5" x14ac:dyDescent="0.45">
      <c r="A26" s="2" t="s">
        <v>18</v>
      </c>
      <c r="B26" s="9">
        <f>($B7-($B7*0.2)-$B6)*($B3/60)*$B2*50*B20</f>
        <v>24166.666666666668</v>
      </c>
      <c r="C26" s="9">
        <f>($B7-($B7*0.2)-$B6)*($B3/60)*$B2*50*C20</f>
        <v>36250</v>
      </c>
      <c r="D26" s="9">
        <f>($B7-($B7*0.2)-$B6)*($B3/60)*$B2*50*D20</f>
        <v>48333.333333333336</v>
      </c>
    </row>
    <row r="27" spans="1:4" ht="18.5" x14ac:dyDescent="0.45">
      <c r="A27" s="10" t="s">
        <v>19</v>
      </c>
      <c r="B27" s="11">
        <f>SUM(B25:B26)</f>
        <v>24956.666666666672</v>
      </c>
      <c r="C27" s="11">
        <f>SUM(C25:C26)</f>
        <v>45935.000000000007</v>
      </c>
      <c r="D27" s="11">
        <f>SUM(D25:D26)</f>
        <v>66913.333333333343</v>
      </c>
    </row>
  </sheetData>
  <sheetProtection algorithmName="SHA-512" hashValue="Sa0l6r4lHEe/DclHtav5UQINObw8PcKANvn/tojzCd8vybsaV8IDAIGsMNMDcJbOxoIdb3PNUhvpJJBaMkAqXw==" saltValue="ukYdD+Bdua04KAimSUL0HA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1097f2-af41-444b-a8d8-5ecaed944e5a">
      <Terms xmlns="http://schemas.microsoft.com/office/infopath/2007/PartnerControls"/>
    </lcf76f155ced4ddcb4097134ff3c332f>
    <TaxCatchAll xmlns="e4cfc5d8-6c6c-4d66-94a8-4064c123ad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67FF95F63124BAE3B3CFEB3358951" ma:contentTypeVersion="12" ma:contentTypeDescription="Create a new document." ma:contentTypeScope="" ma:versionID="503d48cf29ba0a8ef0b71772e999552c">
  <xsd:schema xmlns:xsd="http://www.w3.org/2001/XMLSchema" xmlns:xs="http://www.w3.org/2001/XMLSchema" xmlns:p="http://schemas.microsoft.com/office/2006/metadata/properties" xmlns:ns2="0a1097f2-af41-444b-a8d8-5ecaed944e5a" xmlns:ns3="e4cfc5d8-6c6c-4d66-94a8-4064c123ad1e" targetNamespace="http://schemas.microsoft.com/office/2006/metadata/properties" ma:root="true" ma:fieldsID="679da3056d2cfa8f4b1d3b72aff2534d" ns2:_="" ns3:_="">
    <xsd:import namespace="0a1097f2-af41-444b-a8d8-5ecaed944e5a"/>
    <xsd:import namespace="e4cfc5d8-6c6c-4d66-94a8-4064c123ad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097f2-af41-444b-a8d8-5ecaed944e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bf9779e-c6d1-402f-9575-fed1ad7fd3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fc5d8-6c6c-4d66-94a8-4064c123ad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a2a522a-075b-4954-97d9-be6bf2ec3c29}" ma:internalName="TaxCatchAll" ma:showField="CatchAllData" ma:web="e4cfc5d8-6c6c-4d66-94a8-4064c123ad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DF06DE-4615-491E-8D9B-169E0575A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5FBDA0-63D0-4C8F-A703-01B5C779C94D}">
  <ds:schemaRefs>
    <ds:schemaRef ds:uri="http://schemas.microsoft.com/office/2006/metadata/properties"/>
    <ds:schemaRef ds:uri="http://schemas.microsoft.com/office/infopath/2007/PartnerControls"/>
    <ds:schemaRef ds:uri="0a1097f2-af41-444b-a8d8-5ecaed944e5a"/>
    <ds:schemaRef ds:uri="e4cfc5d8-6c6c-4d66-94a8-4064c123ad1e"/>
  </ds:schemaRefs>
</ds:datastoreItem>
</file>

<file path=customXml/itemProps3.xml><?xml version="1.0" encoding="utf-8"?>
<ds:datastoreItem xmlns:ds="http://schemas.openxmlformats.org/officeDocument/2006/customXml" ds:itemID="{DD62C54F-0290-4285-9F0B-DA8385012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1097f2-af41-444b-a8d8-5ecaed944e5a"/>
    <ds:schemaRef ds:uri="e4cfc5d8-6c6c-4d66-94a8-4064c123ad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Critchley</dc:creator>
  <cp:lastModifiedBy>Lee Blakeborough</cp:lastModifiedBy>
  <dcterms:created xsi:type="dcterms:W3CDTF">2025-12-16T16:40:37Z</dcterms:created>
  <dcterms:modified xsi:type="dcterms:W3CDTF">2026-01-23T10:02:51Z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0x0101000B267FF95F63124BAE3B3CFEB3358951</vt:lpwstr>
  </property>
  <property fmtid="{D5CDD505-2E9C-101B-9397-08002B2CF9AE}" pid="3" name="MediaServiceImageTags">
    <vt:lpwstr/>
  </property>
</Properties>
</file>